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ICOPUSP\CPYEU\Régates 2026\Sablaire Sablaire\"/>
    </mc:Choice>
  </mc:AlternateContent>
  <xr:revisionPtr revIDLastSave="0" documentId="13_ncr:1_{C6D4FC2D-AE3E-4BA4-AC6E-6792907F7492}" xr6:coauthVersionLast="47" xr6:coauthVersionMax="47" xr10:uidLastSave="{00000000-0000-0000-0000-000000000000}"/>
  <bookViews>
    <workbookView xWindow="1170" yWindow="1170" windowWidth="21600" windowHeight="11175" xr2:uid="{406194C5-5ED3-47B6-8B07-5A660A74200B}"/>
  </bookViews>
  <sheets>
    <sheet name="calcul" sheetId="5" r:id="rId1"/>
    <sheet name="bas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5" l="1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8" i="5"/>
  <c r="C73" i="2" l="1"/>
  <c r="E14" i="2"/>
  <c r="C14" i="2"/>
  <c r="E15" i="2"/>
  <c r="E16" i="2"/>
  <c r="E17" i="2"/>
  <c r="E25" i="2"/>
  <c r="C25" i="2"/>
  <c r="E26" i="2"/>
  <c r="C26" i="2"/>
  <c r="E27" i="2"/>
  <c r="E38" i="2"/>
  <c r="E39" i="2"/>
  <c r="E40" i="2"/>
  <c r="E41" i="2"/>
  <c r="E49" i="2"/>
  <c r="C38" i="2"/>
  <c r="E50" i="2"/>
  <c r="C50" i="2"/>
  <c r="E51" i="2"/>
  <c r="E63" i="2"/>
  <c r="E64" i="2"/>
  <c r="E65" i="2"/>
  <c r="E73" i="2"/>
  <c r="E74" i="2"/>
  <c r="C74" i="2"/>
  <c r="E75" i="2"/>
  <c r="D3" i="2"/>
  <c r="E3" i="2"/>
  <c r="D4" i="2"/>
  <c r="E4" i="2"/>
  <c r="C4" i="2"/>
  <c r="D5" i="2"/>
  <c r="E5" i="2"/>
  <c r="C5" i="2"/>
  <c r="D6" i="2"/>
  <c r="E6" i="2"/>
  <c r="D7" i="2"/>
  <c r="E7" i="2"/>
  <c r="D8" i="2"/>
  <c r="E8" i="2"/>
  <c r="D9" i="2"/>
  <c r="E9" i="2"/>
  <c r="D10" i="2"/>
  <c r="E10" i="2"/>
  <c r="C10" i="2"/>
  <c r="D11" i="2"/>
  <c r="E11" i="2"/>
  <c r="C11" i="2"/>
  <c r="D12" i="2"/>
  <c r="E12" i="2"/>
  <c r="D13" i="2"/>
  <c r="E13" i="2"/>
  <c r="C13" i="2"/>
  <c r="D14" i="2"/>
  <c r="D15" i="2"/>
  <c r="D16" i="2"/>
  <c r="D17" i="2"/>
  <c r="D18" i="2"/>
  <c r="E18" i="2"/>
  <c r="D19" i="2"/>
  <c r="E19" i="2"/>
  <c r="D20" i="2"/>
  <c r="E20" i="2"/>
  <c r="D21" i="2"/>
  <c r="E21" i="2"/>
  <c r="D22" i="2"/>
  <c r="E22" i="2"/>
  <c r="C22" i="2"/>
  <c r="D23" i="2"/>
  <c r="E23" i="2"/>
  <c r="C23" i="2"/>
  <c r="D24" i="2"/>
  <c r="E24" i="2"/>
  <c r="D25" i="2"/>
  <c r="D26" i="2"/>
  <c r="D27" i="2"/>
  <c r="D28" i="2"/>
  <c r="E28" i="2"/>
  <c r="C28" i="2"/>
  <c r="D29" i="2"/>
  <c r="E29" i="2"/>
  <c r="C29" i="2"/>
  <c r="D30" i="2"/>
  <c r="E30" i="2"/>
  <c r="D31" i="2"/>
  <c r="E31" i="2"/>
  <c r="D32" i="2"/>
  <c r="E32" i="2"/>
  <c r="D33" i="2"/>
  <c r="E33" i="2"/>
  <c r="D34" i="2"/>
  <c r="E34" i="2"/>
  <c r="C34" i="2"/>
  <c r="D35" i="2"/>
  <c r="E35" i="2"/>
  <c r="C35" i="2"/>
  <c r="D36" i="2"/>
  <c r="E36" i="2"/>
  <c r="D37" i="2"/>
  <c r="E37" i="2"/>
  <c r="C37" i="2"/>
  <c r="D38" i="2"/>
  <c r="D39" i="2"/>
  <c r="D40" i="2"/>
  <c r="D41" i="2"/>
  <c r="D42" i="2"/>
  <c r="E42" i="2"/>
  <c r="D43" i="2"/>
  <c r="E43" i="2"/>
  <c r="D44" i="2"/>
  <c r="E44" i="2"/>
  <c r="D45" i="2"/>
  <c r="E45" i="2"/>
  <c r="D46" i="2"/>
  <c r="E46" i="2"/>
  <c r="C46" i="2"/>
  <c r="D47" i="2"/>
  <c r="E47" i="2"/>
  <c r="C47" i="2"/>
  <c r="D48" i="2"/>
  <c r="E48" i="2"/>
  <c r="D49" i="2"/>
  <c r="D50" i="2"/>
  <c r="D51" i="2"/>
  <c r="D52" i="2"/>
  <c r="E52" i="2"/>
  <c r="C52" i="2"/>
  <c r="D53" i="2"/>
  <c r="E53" i="2"/>
  <c r="C53" i="2"/>
  <c r="D54" i="2"/>
  <c r="E54" i="2"/>
  <c r="D55" i="2"/>
  <c r="E55" i="2"/>
  <c r="D56" i="2"/>
  <c r="E56" i="2"/>
  <c r="D57" i="2"/>
  <c r="E57" i="2"/>
  <c r="D58" i="2"/>
  <c r="E58" i="2"/>
  <c r="C58" i="2"/>
  <c r="D59" i="2"/>
  <c r="E59" i="2"/>
  <c r="C59" i="2"/>
  <c r="D60" i="2"/>
  <c r="E60" i="2"/>
  <c r="D61" i="2"/>
  <c r="E61" i="2"/>
  <c r="C61" i="2"/>
  <c r="D62" i="2"/>
  <c r="E62" i="2"/>
  <c r="C62" i="2"/>
  <c r="D63" i="2"/>
  <c r="D64" i="2"/>
  <c r="D65" i="2"/>
  <c r="D66" i="2"/>
  <c r="E66" i="2"/>
  <c r="D67" i="2"/>
  <c r="E67" i="2"/>
  <c r="D68" i="2"/>
  <c r="E68" i="2"/>
  <c r="D69" i="2"/>
  <c r="E69" i="2"/>
  <c r="D70" i="2"/>
  <c r="E70" i="2"/>
  <c r="C70" i="2"/>
  <c r="D71" i="2"/>
  <c r="E71" i="2"/>
  <c r="C71" i="2"/>
  <c r="D72" i="2"/>
  <c r="E72" i="2"/>
  <c r="D73" i="2"/>
  <c r="D74" i="2"/>
  <c r="D75" i="2"/>
  <c r="D76" i="2"/>
  <c r="E76" i="2"/>
  <c r="C76" i="2"/>
  <c r="D77" i="2"/>
  <c r="E77" i="2"/>
  <c r="C77" i="2"/>
  <c r="D78" i="2"/>
  <c r="E78" i="2"/>
  <c r="D79" i="2"/>
  <c r="E79" i="2"/>
  <c r="D80" i="2"/>
  <c r="E80" i="2"/>
  <c r="D81" i="2"/>
  <c r="E81" i="2"/>
  <c r="D82" i="2"/>
  <c r="E82" i="2"/>
  <c r="C82" i="2"/>
  <c r="D2" i="2"/>
  <c r="E2" i="2"/>
  <c r="C2" i="2"/>
  <c r="C75" i="2"/>
  <c r="C51" i="2"/>
  <c r="C27" i="2"/>
  <c r="C81" i="2"/>
  <c r="C9" i="2"/>
  <c r="C32" i="2"/>
  <c r="C44" i="2"/>
  <c r="C40" i="2"/>
  <c r="C49" i="2"/>
  <c r="C21" i="2"/>
  <c r="C68" i="2"/>
  <c r="C6" i="2"/>
  <c r="C69" i="2"/>
  <c r="C80" i="2"/>
  <c r="C65" i="2"/>
  <c r="C79" i="2"/>
  <c r="C19" i="2"/>
  <c r="C78" i="2"/>
  <c r="C18" i="2"/>
  <c r="C12" i="2"/>
  <c r="C45" i="2"/>
  <c r="C20" i="2"/>
  <c r="C67" i="2"/>
  <c r="C7" i="2"/>
  <c r="C54" i="2"/>
  <c r="C15" i="2"/>
  <c r="C41" i="2"/>
  <c r="C43" i="2"/>
  <c r="C30" i="2"/>
  <c r="C3" i="2"/>
  <c r="C57" i="2"/>
  <c r="C56" i="2"/>
  <c r="C17" i="2"/>
  <c r="C31" i="2"/>
  <c r="C16" i="2"/>
  <c r="C42" i="2"/>
  <c r="C63" i="2"/>
  <c r="C33" i="2"/>
  <c r="C8" i="2"/>
  <c r="C55" i="2"/>
  <c r="C64" i="2"/>
  <c r="C66" i="2"/>
  <c r="C39" i="2"/>
  <c r="C72" i="2"/>
  <c r="C60" i="2"/>
  <c r="C48" i="2"/>
  <c r="C36" i="2"/>
  <c r="C24" i="2"/>
</calcChain>
</file>

<file path=xl/sharedStrings.xml><?xml version="1.0" encoding="utf-8"?>
<sst xmlns="http://schemas.openxmlformats.org/spreadsheetml/2006/main" count="37" uniqueCount="15">
  <si>
    <t>points</t>
  </si>
  <si>
    <t>coefficient multiplicateur</t>
  </si>
  <si>
    <t>seconde par mille</t>
  </si>
  <si>
    <t>nœuds</t>
  </si>
  <si>
    <t>sec/mille</t>
  </si>
  <si>
    <t>longueur parcours</t>
  </si>
  <si>
    <t>milles</t>
  </si>
  <si>
    <t>Bateau</t>
  </si>
  <si>
    <t>Gr Net</t>
  </si>
  <si>
    <t>peter pan</t>
  </si>
  <si>
    <t>Temps Réel</t>
  </si>
  <si>
    <t>Temps compensé</t>
  </si>
  <si>
    <t>Defi Sablaire - Sablaire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</si>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</sst>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h:mm:ss;@"/>
  </numFmts>
  <fonts count="3" x14ac:knownFonts="1">
    <font>
      <sz val="11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wrapText="1"/>
    </xf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0" fillId="2" borderId="0" xfId="0" applyFill="1"/>
    <xf numFmtId="165" fontId="0" fillId="2" borderId="0" xfId="0" applyNumberFormat="1" applyFill="1"/>
    <xf numFmtId="21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0" xfId="0" applyFont="1" applyFill="1"/>
    <xf numFmtId="14" fontId="2" fillId="0" borderId="0" xfId="0" applyNumberFormat="1" applyFont="1"/>
    <xf numFmtId="21" fontId="2" fillId="0" borderId="0" xfId="0" applyNumberFormat="1" applyFont="1"/>
    <xf numFmtId="165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30727</xdr:colOff>
      <xdr:row>0</xdr:row>
      <xdr:rowOff>0</xdr:rowOff>
    </xdr:from>
    <xdr:to>
      <xdr:col>0</xdr:col>
      <xdr:colOff>1167581</xdr:colOff>
      <xdr:row>4</xdr:row>
      <xdr:rowOff>180852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0A68215-0F51-394C-47F9-BA870CAB8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27" y="0"/>
          <a:ext cx="1136854" cy="1164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61B16-2FED-4C3A-8611-047F8187EBCC}">
  <dimension ref="A2:G37"/>
  <sheetViews>
    <sheetView tabSelected="1" zoomScale="93" zoomScaleNormal="93" workbookViewId="0">
      <selection activeCell="D5" sqref="D5"/>
    </sheetView>
  </sheetViews>
  <sheetFormatPr baseColWidth="10" defaultColWidth="10.7109375" defaultRowHeight="15" x14ac:dyDescent="0.25"/>
  <cols>
    <col min="1" max="1" width="25" customWidth="1"/>
    <col min="2" max="2" width="16.140625" bestFit="1" customWidth="1"/>
    <col min="3" max="3" width="25.140625" customWidth="1"/>
    <col min="4" max="4" width="16.140625" bestFit="1" customWidth="1"/>
    <col min="5" max="5" width="24" bestFit="1" customWidth="1"/>
  </cols>
  <sheetData>
    <row r="2" spans="1:7" ht="31.5" x14ac:dyDescent="0.5">
      <c r="C2" s="9" t="s">
        <v>12</v>
      </c>
      <c r="D2" s="9"/>
    </row>
    <row r="3" spans="1:7" x14ac:dyDescent="0.25">
      <c r="C3" s="4"/>
    </row>
    <row r="4" spans="1:7" x14ac:dyDescent="0.25">
      <c r="C4" s="4"/>
    </row>
    <row r="6" spans="1:7" ht="21" x14ac:dyDescent="0.35">
      <c r="A6" s="10"/>
      <c r="B6" s="10" t="s">
        <v>13</v>
      </c>
      <c r="C6" s="11" t="s">
        <v>5</v>
      </c>
      <c r="D6" s="12">
        <v>14.5</v>
      </c>
      <c r="E6" s="10" t="s">
        <v>6</v>
      </c>
    </row>
    <row r="7" spans="1:7" ht="21" x14ac:dyDescent="0.35">
      <c r="A7" s="10" t="s">
        <v>7</v>
      </c>
      <c r="B7" s="10"/>
      <c r="C7" s="10" t="s">
        <v>8</v>
      </c>
      <c r="D7" s="10" t="s">
        <v>10</v>
      </c>
      <c r="E7" s="10" t="s">
        <v>11</v>
      </c>
    </row>
    <row r="8" spans="1:7" ht="21" x14ac:dyDescent="0.35">
      <c r="A8" s="10" t="s">
        <v>9</v>
      </c>
      <c r="B8" s="13">
        <v>46157</v>
      </c>
      <c r="C8" s="10">
        <v>11</v>
      </c>
      <c r="D8" s="14">
        <v>0.12458333333333334</v>
      </c>
      <c r="E8" s="15">
        <f>D8-TIME(0,0,VLOOKUP(C8,base!$A$2:$E$82,3)*D$6)</f>
        <v>0.10361111111111111</v>
      </c>
      <c r="G8" s="8"/>
    </row>
    <row r="9" spans="1:7" x14ac:dyDescent="0.25">
      <c r="C9" t="s">
        <v>14</v>
      </c>
      <c r="D9" s="8"/>
      <c r="E9" s="7" t="e">
        <f>D9-TIME(0,0,VLOOKUP(C9,base!$A$2:$E$82,3)*D$6)</f>
        <v>#N/A</v>
      </c>
    </row>
    <row r="10" spans="1:7" x14ac:dyDescent="0.25">
      <c r="C10" t="s">
        <v>14</v>
      </c>
      <c r="E10" s="7" t="e">
        <f>D10-TIME(0,0,VLOOKUP(C10,base!$A$2:$E$82,3)*D$6)</f>
        <v>#N/A</v>
      </c>
    </row>
    <row r="11" spans="1:7" x14ac:dyDescent="0.25">
      <c r="C11" t="s">
        <v>14</v>
      </c>
      <c r="E11" s="7" t="e">
        <f>D11-TIME(0,0,VLOOKUP(C11,base!$A$2:$E$82,3)*D$6)</f>
        <v>#N/A</v>
      </c>
      <c r="G11" s="5"/>
    </row>
    <row r="12" spans="1:7" x14ac:dyDescent="0.25">
      <c r="C12" t="s">
        <v>14</v>
      </c>
      <c r="E12" s="7" t="e">
        <f>D12-TIME(0,0,VLOOKUP(C12,base!$A$2:$E$82,3)*D$6)</f>
        <v>#N/A</v>
      </c>
    </row>
    <row r="13" spans="1:7" x14ac:dyDescent="0.25">
      <c r="C13" t="s">
        <v>14</v>
      </c>
      <c r="E13" s="7" t="e">
        <f>D13-TIME(0,0,VLOOKUP(C13,base!$A$2:$E$82,3)*D$6)</f>
        <v>#N/A</v>
      </c>
    </row>
    <row r="14" spans="1:7" x14ac:dyDescent="0.25">
      <c r="C14" t="s">
        <v>14</v>
      </c>
      <c r="E14" s="7" t="e">
        <f>D14-TIME(0,0,VLOOKUP(C14,base!$A$2:$E$82,3)*D$6)</f>
        <v>#N/A</v>
      </c>
    </row>
    <row r="15" spans="1:7" x14ac:dyDescent="0.25">
      <c r="C15" t="s">
        <v>14</v>
      </c>
      <c r="E15" s="7" t="e">
        <f>D15-TIME(0,0,VLOOKUP(C15,base!$A$2:$E$82,3)*D$6)</f>
        <v>#N/A</v>
      </c>
    </row>
    <row r="16" spans="1:7" x14ac:dyDescent="0.25">
      <c r="C16" t="s">
        <v>14</v>
      </c>
      <c r="E16" s="7" t="e">
        <f>D16-TIME(0,0,VLOOKUP(C16,base!$A$2:$E$82,3)*D$6)</f>
        <v>#N/A</v>
      </c>
    </row>
    <row r="17" spans="3:5" x14ac:dyDescent="0.25">
      <c r="C17" t="s">
        <v>14</v>
      </c>
      <c r="E17" s="7" t="e">
        <f>D17-TIME(0,0,VLOOKUP(C17,base!$A$2:$E$82,3)*D$6)</f>
        <v>#N/A</v>
      </c>
    </row>
    <row r="18" spans="3:5" x14ac:dyDescent="0.25">
      <c r="C18" t="s">
        <v>14</v>
      </c>
      <c r="E18" s="7" t="e">
        <f>D18-TIME(0,0,VLOOKUP(C18,base!$A$2:$E$82,3)*D$6)</f>
        <v>#N/A</v>
      </c>
    </row>
    <row r="19" spans="3:5" x14ac:dyDescent="0.25">
      <c r="C19" t="s">
        <v>14</v>
      </c>
      <c r="E19" s="7" t="e">
        <f>D19-TIME(0,0,VLOOKUP(C19,base!$A$2:$E$82,3)*D$6)</f>
        <v>#N/A</v>
      </c>
    </row>
    <row r="20" spans="3:5" x14ac:dyDescent="0.25">
      <c r="C20" t="s">
        <v>14</v>
      </c>
      <c r="E20" s="7" t="e">
        <f>D20-TIME(0,0,VLOOKUP(C20,base!$A$2:$E$82,3)*D$6)</f>
        <v>#N/A</v>
      </c>
    </row>
    <row r="21" spans="3:5" x14ac:dyDescent="0.25">
      <c r="C21" t="s">
        <v>14</v>
      </c>
      <c r="E21" s="7" t="e">
        <f>D21-TIME(0,0,VLOOKUP(C21,base!$A$2:$E$82,3)*D$6)</f>
        <v>#N/A</v>
      </c>
    </row>
    <row r="22" spans="3:5" x14ac:dyDescent="0.25">
      <c r="C22" t="s">
        <v>14</v>
      </c>
      <c r="E22" s="7" t="e">
        <f>D22-TIME(0,0,VLOOKUP(C22,base!$A$2:$E$82,3)*D$6)</f>
        <v>#N/A</v>
      </c>
    </row>
    <row r="23" spans="3:5" x14ac:dyDescent="0.25">
      <c r="C23" t="s">
        <v>14</v>
      </c>
      <c r="E23" s="7" t="e">
        <f>D23-TIME(0,0,VLOOKUP(C23,base!$A$2:$E$82,3)*D$6)</f>
        <v>#N/A</v>
      </c>
    </row>
    <row r="24" spans="3:5" x14ac:dyDescent="0.25">
      <c r="C24" t="s">
        <v>14</v>
      </c>
      <c r="E24" s="7" t="e">
        <f>D24-TIME(0,0,VLOOKUP(C24,base!$A$2:$E$82,3)*D$6)</f>
        <v>#N/A</v>
      </c>
    </row>
    <row r="25" spans="3:5" x14ac:dyDescent="0.25">
      <c r="C25" t="s">
        <v>14</v>
      </c>
      <c r="E25" s="7" t="e">
        <f>D25-TIME(0,0,VLOOKUP(C25,base!$A$2:$E$82,3)*D$6)</f>
        <v>#N/A</v>
      </c>
    </row>
    <row r="26" spans="3:5" x14ac:dyDescent="0.25">
      <c r="C26" t="s">
        <v>14</v>
      </c>
      <c r="E26" s="7" t="e">
        <f>D26-TIME(0,0,VLOOKUP(C26,base!$A$2:$E$82,3)*D$6)</f>
        <v>#N/A</v>
      </c>
    </row>
    <row r="27" spans="3:5" x14ac:dyDescent="0.25">
      <c r="C27" t="s">
        <v>14</v>
      </c>
      <c r="E27" s="7" t="e">
        <f>D27-TIME(0,0,VLOOKUP(C27,base!$A$2:$E$82,3)*D$6)</f>
        <v>#N/A</v>
      </c>
    </row>
    <row r="28" spans="3:5" x14ac:dyDescent="0.25">
      <c r="C28" t="s">
        <v>14</v>
      </c>
      <c r="E28" s="7" t="e">
        <f>D28-TIME(0,0,VLOOKUP(C28,base!$A$2:$E$82,3)*D$6)</f>
        <v>#N/A</v>
      </c>
    </row>
    <row r="29" spans="3:5" x14ac:dyDescent="0.25">
      <c r="C29" t="s">
        <v>14</v>
      </c>
      <c r="E29" s="7" t="e">
        <f>D29-TIME(0,0,VLOOKUP(C29,base!$A$2:$E$82,3)*D$6)</f>
        <v>#N/A</v>
      </c>
    </row>
    <row r="30" spans="3:5" x14ac:dyDescent="0.25">
      <c r="C30" t="s">
        <v>14</v>
      </c>
      <c r="E30" s="7" t="e">
        <f>D30-TIME(0,0,VLOOKUP(C30,base!$A$2:$E$82,3)*D$6)</f>
        <v>#N/A</v>
      </c>
    </row>
    <row r="31" spans="3:5" x14ac:dyDescent="0.25">
      <c r="C31" t="s">
        <v>14</v>
      </c>
      <c r="E31" s="7" t="e">
        <f>D31-TIME(0,0,VLOOKUP(C31,base!$A$2:$E$82,3)*D$6)</f>
        <v>#N/A</v>
      </c>
    </row>
    <row r="32" spans="3:5" x14ac:dyDescent="0.25">
      <c r="E32" s="6"/>
    </row>
    <row r="33" spans="5:5" x14ac:dyDescent="0.25">
      <c r="E33" s="6"/>
    </row>
    <row r="34" spans="5:5" x14ac:dyDescent="0.25">
      <c r="E34" s="6"/>
    </row>
    <row r="35" spans="5:5" x14ac:dyDescent="0.25">
      <c r="E35" s="6"/>
    </row>
    <row r="36" spans="5:5" x14ac:dyDescent="0.25">
      <c r="E36" s="6"/>
    </row>
    <row r="37" spans="5:5" x14ac:dyDescent="0.25">
      <c r="E37" s="6"/>
    </row>
  </sheetData>
  <pageMargins left="0.7" right="0.7" top="0.75" bottom="0.75" header="0.3" footer="0.3"/>
  <pageSetup paperSize="9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37BE0-C946-42CB-A141-336BA7AD0BCB}">
  <dimension ref="A1:E82"/>
  <sheetViews>
    <sheetView workbookViewId="0">
      <selection activeCell="G8" sqref="G8"/>
    </sheetView>
  </sheetViews>
  <sheetFormatPr baseColWidth="10" defaultColWidth="10.7109375" defaultRowHeight="15" x14ac:dyDescent="0.25"/>
  <cols>
    <col min="2" max="2" width="27.42578125" customWidth="1"/>
  </cols>
  <sheetData>
    <row r="1" spans="1:5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>
        <v>0</v>
      </c>
      <c r="B2">
        <v>0.61660000000000004</v>
      </c>
      <c r="C2" s="3">
        <f>E2-E$49</f>
        <v>290.09581432390996</v>
      </c>
      <c r="D2" s="2">
        <f>B2*6</f>
        <v>3.6996000000000002</v>
      </c>
      <c r="E2" s="3">
        <f>3600/D2</f>
        <v>973.07817061303922</v>
      </c>
    </row>
    <row r="3" spans="1:5" x14ac:dyDescent="0.25">
      <c r="A3">
        <v>0.5</v>
      </c>
      <c r="B3">
        <v>0.62139999999999995</v>
      </c>
      <c r="C3" s="3">
        <f t="shared" ref="C3:C66" si="0">E3-E$49</f>
        <v>282.57927872857283</v>
      </c>
      <c r="D3" s="2">
        <f t="shared" ref="D3:D66" si="1">B3*6</f>
        <v>3.7283999999999997</v>
      </c>
      <c r="E3" s="3">
        <f t="shared" ref="E3:E66" si="2">3600/D3</f>
        <v>965.56163501770209</v>
      </c>
    </row>
    <row r="4" spans="1:5" x14ac:dyDescent="0.25">
      <c r="A4">
        <v>1</v>
      </c>
      <c r="B4">
        <v>0.62629999999999997</v>
      </c>
      <c r="C4" s="3">
        <f t="shared" si="0"/>
        <v>275.02498843384706</v>
      </c>
      <c r="D4" s="2">
        <f t="shared" si="1"/>
        <v>3.7577999999999996</v>
      </c>
      <c r="E4" s="3">
        <f t="shared" si="2"/>
        <v>958.00734472297631</v>
      </c>
    </row>
    <row r="5" spans="1:5" x14ac:dyDescent="0.25">
      <c r="A5">
        <v>1.5</v>
      </c>
      <c r="B5">
        <v>0.63119999999999998</v>
      </c>
      <c r="C5" s="3">
        <f t="shared" si="0"/>
        <v>267.58798591619393</v>
      </c>
      <c r="D5" s="2">
        <f t="shared" si="1"/>
        <v>3.7871999999999999</v>
      </c>
      <c r="E5" s="3">
        <f t="shared" si="2"/>
        <v>950.57034220532319</v>
      </c>
    </row>
    <row r="6" spans="1:5" x14ac:dyDescent="0.25">
      <c r="A6">
        <v>2</v>
      </c>
      <c r="B6">
        <v>0.63629999999999998</v>
      </c>
      <c r="C6" s="3">
        <f t="shared" si="0"/>
        <v>259.96908171181371</v>
      </c>
      <c r="D6" s="2">
        <f t="shared" si="1"/>
        <v>3.8178000000000001</v>
      </c>
      <c r="E6" s="3">
        <f t="shared" si="2"/>
        <v>942.95143800094297</v>
      </c>
    </row>
    <row r="7" spans="1:5" x14ac:dyDescent="0.25">
      <c r="A7">
        <v>2.5</v>
      </c>
      <c r="B7">
        <v>0.64139999999999997</v>
      </c>
      <c r="C7" s="3">
        <f t="shared" si="0"/>
        <v>252.47133875296618</v>
      </c>
      <c r="D7" s="2">
        <f t="shared" si="1"/>
        <v>3.8483999999999998</v>
      </c>
      <c r="E7" s="3">
        <f t="shared" si="2"/>
        <v>935.45369504209543</v>
      </c>
    </row>
    <row r="8" spans="1:5" x14ac:dyDescent="0.25">
      <c r="A8">
        <v>3</v>
      </c>
      <c r="B8">
        <v>0.64659999999999995</v>
      </c>
      <c r="C8" s="3">
        <f t="shared" si="0"/>
        <v>244.94835821752088</v>
      </c>
      <c r="D8" s="2">
        <f t="shared" si="1"/>
        <v>3.8795999999999999</v>
      </c>
      <c r="E8" s="3">
        <f t="shared" si="2"/>
        <v>927.93071450665013</v>
      </c>
    </row>
    <row r="9" spans="1:5" x14ac:dyDescent="0.25">
      <c r="A9">
        <v>3.5</v>
      </c>
      <c r="B9">
        <v>0.65180000000000005</v>
      </c>
      <c r="C9" s="3">
        <f t="shared" si="0"/>
        <v>237.54541296524326</v>
      </c>
      <c r="D9" s="2">
        <f t="shared" si="1"/>
        <v>3.9108000000000001</v>
      </c>
      <c r="E9" s="3">
        <f t="shared" si="2"/>
        <v>920.52776925437252</v>
      </c>
    </row>
    <row r="10" spans="1:5" x14ac:dyDescent="0.25">
      <c r="A10">
        <v>4</v>
      </c>
      <c r="B10">
        <v>0.65720000000000001</v>
      </c>
      <c r="C10" s="3">
        <f t="shared" si="0"/>
        <v>229.98173378999434</v>
      </c>
      <c r="D10" s="2">
        <f t="shared" si="1"/>
        <v>3.9432</v>
      </c>
      <c r="E10" s="3">
        <f t="shared" si="2"/>
        <v>912.96409007912359</v>
      </c>
    </row>
    <row r="11" spans="1:5" x14ac:dyDescent="0.25">
      <c r="A11">
        <v>4.5</v>
      </c>
      <c r="B11">
        <v>0.66259999999999997</v>
      </c>
      <c r="C11" s="3">
        <f t="shared" si="0"/>
        <v>222.54133824754445</v>
      </c>
      <c r="D11" s="2">
        <f t="shared" si="1"/>
        <v>3.9756</v>
      </c>
      <c r="E11" s="3">
        <f t="shared" si="2"/>
        <v>905.5236945366737</v>
      </c>
    </row>
    <row r="12" spans="1:5" x14ac:dyDescent="0.25">
      <c r="A12">
        <v>5</v>
      </c>
      <c r="B12">
        <v>0.66820000000000002</v>
      </c>
      <c r="C12" s="3">
        <f t="shared" si="0"/>
        <v>214.95239378569863</v>
      </c>
      <c r="D12" s="2">
        <f t="shared" si="1"/>
        <v>4.0091999999999999</v>
      </c>
      <c r="E12" s="3">
        <f t="shared" si="2"/>
        <v>897.93475007482789</v>
      </c>
    </row>
    <row r="13" spans="1:5" x14ac:dyDescent="0.25">
      <c r="A13">
        <v>5.5</v>
      </c>
      <c r="B13">
        <v>0.67379999999999995</v>
      </c>
      <c r="C13" s="3">
        <f t="shared" si="0"/>
        <v>207.48959384444163</v>
      </c>
      <c r="D13" s="2">
        <f t="shared" si="1"/>
        <v>4.0427999999999997</v>
      </c>
      <c r="E13" s="3">
        <f t="shared" si="2"/>
        <v>890.47195013357089</v>
      </c>
    </row>
    <row r="14" spans="1:5" x14ac:dyDescent="0.25">
      <c r="A14">
        <v>6</v>
      </c>
      <c r="B14">
        <v>0.67949999999999999</v>
      </c>
      <c r="C14" s="3">
        <f t="shared" si="0"/>
        <v>200.0198512163895</v>
      </c>
      <c r="D14" s="2">
        <f t="shared" si="1"/>
        <v>4.077</v>
      </c>
      <c r="E14" s="3">
        <f t="shared" si="2"/>
        <v>883.00220750551875</v>
      </c>
    </row>
    <row r="15" spans="1:5" x14ac:dyDescent="0.25">
      <c r="A15">
        <v>6.5</v>
      </c>
      <c r="B15">
        <v>0.68530000000000002</v>
      </c>
      <c r="C15" s="3">
        <f t="shared" si="0"/>
        <v>192.54660912747647</v>
      </c>
      <c r="D15" s="2">
        <f t="shared" si="1"/>
        <v>4.1118000000000006</v>
      </c>
      <c r="E15" s="3">
        <f t="shared" si="2"/>
        <v>875.52896541660573</v>
      </c>
    </row>
    <row r="16" spans="1:5" x14ac:dyDescent="0.25">
      <c r="A16">
        <v>7</v>
      </c>
      <c r="B16">
        <v>0.69120000000000004</v>
      </c>
      <c r="C16" s="3">
        <f t="shared" si="0"/>
        <v>185.0731992664264</v>
      </c>
      <c r="D16" s="2">
        <f t="shared" si="1"/>
        <v>4.1471999999999998</v>
      </c>
      <c r="E16" s="3">
        <f t="shared" si="2"/>
        <v>868.05555555555566</v>
      </c>
    </row>
    <row r="17" spans="1:5" x14ac:dyDescent="0.25">
      <c r="A17">
        <v>7.5</v>
      </c>
      <c r="B17">
        <v>0.69730000000000003</v>
      </c>
      <c r="C17" s="3">
        <f t="shared" si="0"/>
        <v>177.47942486675777</v>
      </c>
      <c r="D17" s="2">
        <f t="shared" si="1"/>
        <v>4.1837999999999997</v>
      </c>
      <c r="E17" s="3">
        <f t="shared" si="2"/>
        <v>860.46178115588702</v>
      </c>
    </row>
    <row r="18" spans="1:5" x14ac:dyDescent="0.25">
      <c r="A18">
        <v>8</v>
      </c>
      <c r="B18">
        <v>0.70340000000000003</v>
      </c>
      <c r="C18" s="3">
        <f t="shared" si="0"/>
        <v>170.01735937763226</v>
      </c>
      <c r="D18" s="2">
        <f t="shared" si="1"/>
        <v>4.2203999999999997</v>
      </c>
      <c r="E18" s="3">
        <f t="shared" si="2"/>
        <v>852.99971566676152</v>
      </c>
    </row>
    <row r="19" spans="1:5" x14ac:dyDescent="0.25">
      <c r="A19">
        <v>8.5</v>
      </c>
      <c r="B19">
        <v>0.70960000000000001</v>
      </c>
      <c r="C19" s="3">
        <f t="shared" si="0"/>
        <v>162.56443063308041</v>
      </c>
      <c r="D19" s="2">
        <f t="shared" si="1"/>
        <v>4.2576000000000001</v>
      </c>
      <c r="E19" s="3">
        <f t="shared" si="2"/>
        <v>845.54678692220966</v>
      </c>
    </row>
    <row r="20" spans="1:5" x14ac:dyDescent="0.25">
      <c r="A20">
        <v>9</v>
      </c>
      <c r="B20">
        <v>0.71599999999999997</v>
      </c>
      <c r="C20" s="3">
        <f t="shared" si="0"/>
        <v>155.00647052651334</v>
      </c>
      <c r="D20" s="2">
        <f t="shared" si="1"/>
        <v>4.2959999999999994</v>
      </c>
      <c r="E20" s="3">
        <f t="shared" si="2"/>
        <v>837.9888268156426</v>
      </c>
    </row>
    <row r="21" spans="1:5" x14ac:dyDescent="0.25">
      <c r="A21">
        <v>9.5</v>
      </c>
      <c r="B21">
        <v>0.72250000000000003</v>
      </c>
      <c r="C21" s="3">
        <f t="shared" si="0"/>
        <v>147.46747070049014</v>
      </c>
      <c r="D21" s="2">
        <f t="shared" si="1"/>
        <v>4.335</v>
      </c>
      <c r="E21" s="3">
        <f t="shared" si="2"/>
        <v>830.4498269896194</v>
      </c>
    </row>
    <row r="22" spans="1:5" x14ac:dyDescent="0.25">
      <c r="A22">
        <v>10</v>
      </c>
      <c r="B22">
        <v>0.72899999999999998</v>
      </c>
      <c r="C22" s="3">
        <f t="shared" si="0"/>
        <v>140.06291120058279</v>
      </c>
      <c r="D22" s="2">
        <f t="shared" si="1"/>
        <v>4.3739999999999997</v>
      </c>
      <c r="E22" s="3">
        <f t="shared" si="2"/>
        <v>823.04526748971205</v>
      </c>
    </row>
    <row r="23" spans="1:5" x14ac:dyDescent="0.25">
      <c r="A23">
        <v>10.5</v>
      </c>
      <c r="B23">
        <v>0.73570000000000002</v>
      </c>
      <c r="C23" s="3">
        <f t="shared" si="0"/>
        <v>132.56746021216202</v>
      </c>
      <c r="D23" s="2">
        <f t="shared" si="1"/>
        <v>4.4142000000000001</v>
      </c>
      <c r="E23" s="3">
        <f t="shared" si="2"/>
        <v>815.54981650129128</v>
      </c>
    </row>
    <row r="24" spans="1:5" x14ac:dyDescent="0.25">
      <c r="A24">
        <v>11</v>
      </c>
      <c r="B24">
        <v>0.74260000000000004</v>
      </c>
      <c r="C24" s="3">
        <f t="shared" si="0"/>
        <v>124.98963401520678</v>
      </c>
      <c r="D24" s="2">
        <f t="shared" si="1"/>
        <v>4.4556000000000004</v>
      </c>
      <c r="E24" s="3">
        <f t="shared" si="2"/>
        <v>807.97199030433603</v>
      </c>
    </row>
    <row r="25" spans="1:5" x14ac:dyDescent="0.25">
      <c r="A25">
        <v>11.5</v>
      </c>
      <c r="B25">
        <v>0.74719999999999998</v>
      </c>
      <c r="C25" s="3">
        <f t="shared" si="0"/>
        <v>120.01550238324762</v>
      </c>
      <c r="D25" s="2">
        <f t="shared" si="1"/>
        <v>4.4832000000000001</v>
      </c>
      <c r="E25" s="3">
        <f t="shared" si="2"/>
        <v>802.99785867237688</v>
      </c>
    </row>
    <row r="26" spans="1:5" x14ac:dyDescent="0.25">
      <c r="A26">
        <v>12</v>
      </c>
      <c r="B26">
        <v>0.75190000000000001</v>
      </c>
      <c r="C26" s="3">
        <f t="shared" si="0"/>
        <v>114.99609829259703</v>
      </c>
      <c r="D26" s="2">
        <f t="shared" si="1"/>
        <v>4.5114000000000001</v>
      </c>
      <c r="E26" s="3">
        <f t="shared" si="2"/>
        <v>797.97845458172628</v>
      </c>
    </row>
    <row r="27" spans="1:5" x14ac:dyDescent="0.25">
      <c r="A27">
        <v>12.5</v>
      </c>
      <c r="B27">
        <v>0.75660000000000005</v>
      </c>
      <c r="C27" s="3">
        <f t="shared" si="0"/>
        <v>110.03905528898338</v>
      </c>
      <c r="D27" s="2">
        <f t="shared" si="1"/>
        <v>4.5396000000000001</v>
      </c>
      <c r="E27" s="3">
        <f t="shared" si="2"/>
        <v>793.02141157811263</v>
      </c>
    </row>
    <row r="28" spans="1:5" x14ac:dyDescent="0.25">
      <c r="A28">
        <v>13</v>
      </c>
      <c r="B28">
        <v>0.76139999999999997</v>
      </c>
      <c r="C28" s="3">
        <f t="shared" si="0"/>
        <v>105.03970832868015</v>
      </c>
      <c r="D28" s="2">
        <f t="shared" si="1"/>
        <v>4.5683999999999996</v>
      </c>
      <c r="E28" s="3">
        <f t="shared" si="2"/>
        <v>788.02206461780941</v>
      </c>
    </row>
    <row r="29" spans="1:5" x14ac:dyDescent="0.25">
      <c r="A29">
        <v>13.5</v>
      </c>
      <c r="B29">
        <v>0.76629999999999998</v>
      </c>
      <c r="C29" s="3">
        <f t="shared" si="0"/>
        <v>100.00080957280477</v>
      </c>
      <c r="D29" s="2">
        <f t="shared" si="1"/>
        <v>4.5977999999999994</v>
      </c>
      <c r="E29" s="3">
        <f t="shared" si="2"/>
        <v>782.98316586193403</v>
      </c>
    </row>
    <row r="30" spans="1:5" x14ac:dyDescent="0.25">
      <c r="A30">
        <v>14</v>
      </c>
      <c r="B30">
        <v>0.7712</v>
      </c>
      <c r="C30" s="3">
        <f t="shared" si="0"/>
        <v>95.025942466057472</v>
      </c>
      <c r="D30" s="2">
        <f t="shared" si="1"/>
        <v>4.6272000000000002</v>
      </c>
      <c r="E30" s="3">
        <f t="shared" si="2"/>
        <v>778.00829875518673</v>
      </c>
    </row>
    <row r="31" spans="1:5" x14ac:dyDescent="0.25">
      <c r="A31">
        <v>14.5</v>
      </c>
      <c r="B31">
        <v>0.7762</v>
      </c>
      <c r="C31" s="3">
        <f t="shared" si="0"/>
        <v>90.014294058719315</v>
      </c>
      <c r="D31" s="2">
        <f t="shared" si="1"/>
        <v>4.6571999999999996</v>
      </c>
      <c r="E31" s="3">
        <f t="shared" si="2"/>
        <v>772.99665034784857</v>
      </c>
    </row>
    <row r="32" spans="1:5" x14ac:dyDescent="0.25">
      <c r="A32">
        <v>15</v>
      </c>
      <c r="B32">
        <v>0.78129999999999999</v>
      </c>
      <c r="C32" s="3">
        <f t="shared" si="0"/>
        <v>84.968494856397342</v>
      </c>
      <c r="D32" s="2">
        <f t="shared" si="1"/>
        <v>4.6878000000000002</v>
      </c>
      <c r="E32" s="3">
        <f t="shared" si="2"/>
        <v>767.9508511455266</v>
      </c>
    </row>
    <row r="33" spans="1:5" x14ac:dyDescent="0.25">
      <c r="A33">
        <v>15.5</v>
      </c>
      <c r="B33">
        <v>0.78639999999999999</v>
      </c>
      <c r="C33" s="3">
        <f t="shared" si="0"/>
        <v>79.988142184929757</v>
      </c>
      <c r="D33" s="2">
        <f t="shared" si="1"/>
        <v>4.7183999999999999</v>
      </c>
      <c r="E33" s="3">
        <f t="shared" si="2"/>
        <v>762.97049847405901</v>
      </c>
    </row>
    <row r="34" spans="1:5" x14ac:dyDescent="0.25">
      <c r="A34">
        <v>16</v>
      </c>
      <c r="B34">
        <v>0.79159999999999997</v>
      </c>
      <c r="C34" s="3">
        <f t="shared" si="0"/>
        <v>74.976208642654456</v>
      </c>
      <c r="D34" s="2">
        <f t="shared" si="1"/>
        <v>4.7496</v>
      </c>
      <c r="E34" s="3">
        <f t="shared" si="2"/>
        <v>757.95856493178371</v>
      </c>
    </row>
    <row r="35" spans="1:5" x14ac:dyDescent="0.25">
      <c r="A35">
        <v>16.5</v>
      </c>
      <c r="B35">
        <v>0.79679999999999995</v>
      </c>
      <c r="C35" s="3">
        <f t="shared" si="0"/>
        <v>70.029691903641947</v>
      </c>
      <c r="D35" s="2">
        <f t="shared" si="1"/>
        <v>4.7807999999999993</v>
      </c>
      <c r="E35" s="3">
        <f t="shared" si="2"/>
        <v>753.0120481927712</v>
      </c>
    </row>
    <row r="36" spans="1:5" x14ac:dyDescent="0.25">
      <c r="A36">
        <v>17</v>
      </c>
      <c r="B36">
        <v>0.80210000000000004</v>
      </c>
      <c r="C36" s="3">
        <f t="shared" si="0"/>
        <v>65.05404814922008</v>
      </c>
      <c r="D36" s="2">
        <f t="shared" si="1"/>
        <v>4.8125999999999998</v>
      </c>
      <c r="E36" s="3">
        <f t="shared" si="2"/>
        <v>748.03640443834934</v>
      </c>
    </row>
    <row r="37" spans="1:5" x14ac:dyDescent="0.25">
      <c r="A37">
        <v>17.5</v>
      </c>
      <c r="B37">
        <v>0.8075</v>
      </c>
      <c r="C37" s="3">
        <f t="shared" si="0"/>
        <v>60.051699438424976</v>
      </c>
      <c r="D37" s="2">
        <f t="shared" si="1"/>
        <v>4.8449999999999998</v>
      </c>
      <c r="E37" s="3">
        <f t="shared" si="2"/>
        <v>743.03405572755423</v>
      </c>
    </row>
    <row r="38" spans="1:5" x14ac:dyDescent="0.25">
      <c r="A38">
        <v>18</v>
      </c>
      <c r="B38">
        <v>0.81299999999999994</v>
      </c>
      <c r="C38" s="3">
        <f t="shared" si="0"/>
        <v>55.025023784671475</v>
      </c>
      <c r="D38" s="2">
        <f t="shared" si="1"/>
        <v>4.8780000000000001</v>
      </c>
      <c r="E38" s="3">
        <f t="shared" si="2"/>
        <v>738.00738007380073</v>
      </c>
    </row>
    <row r="39" spans="1:5" x14ac:dyDescent="0.25">
      <c r="A39">
        <v>18.5</v>
      </c>
      <c r="B39">
        <v>0.81859999999999999</v>
      </c>
      <c r="C39" s="3">
        <f t="shared" si="0"/>
        <v>49.976353703541122</v>
      </c>
      <c r="D39" s="2">
        <f t="shared" si="1"/>
        <v>4.9116</v>
      </c>
      <c r="E39" s="3">
        <f t="shared" si="2"/>
        <v>732.95870999267038</v>
      </c>
    </row>
    <row r="40" spans="1:5" x14ac:dyDescent="0.25">
      <c r="A40">
        <v>19</v>
      </c>
      <c r="B40">
        <v>0.82420000000000004</v>
      </c>
      <c r="C40" s="3">
        <f t="shared" si="0"/>
        <v>44.996289670589249</v>
      </c>
      <c r="D40" s="2">
        <f t="shared" si="1"/>
        <v>4.9451999999999998</v>
      </c>
      <c r="E40" s="3">
        <f t="shared" si="2"/>
        <v>727.97864595971851</v>
      </c>
    </row>
    <row r="41" spans="1:5" x14ac:dyDescent="0.25">
      <c r="A41">
        <v>19.5</v>
      </c>
      <c r="B41">
        <v>0.82989999999999997</v>
      </c>
      <c r="C41" s="3">
        <f t="shared" si="0"/>
        <v>39.996315840042939</v>
      </c>
      <c r="D41" s="2">
        <f t="shared" si="1"/>
        <v>4.9794</v>
      </c>
      <c r="E41" s="3">
        <f t="shared" si="2"/>
        <v>722.9786721291722</v>
      </c>
    </row>
    <row r="42" spans="1:5" x14ac:dyDescent="0.25">
      <c r="A42">
        <v>20</v>
      </c>
      <c r="B42">
        <v>0.8357</v>
      </c>
      <c r="C42" s="3">
        <f t="shared" si="0"/>
        <v>34.978634497038115</v>
      </c>
      <c r="D42" s="2">
        <f t="shared" si="1"/>
        <v>5.0141999999999998</v>
      </c>
      <c r="E42" s="3">
        <f t="shared" si="2"/>
        <v>717.96099078616737</v>
      </c>
    </row>
    <row r="43" spans="1:5" x14ac:dyDescent="0.25">
      <c r="A43">
        <v>20.5</v>
      </c>
      <c r="B43">
        <v>0.84150000000000003</v>
      </c>
      <c r="C43" s="3">
        <f t="shared" si="0"/>
        <v>30.030121429230803</v>
      </c>
      <c r="D43" s="2">
        <f t="shared" si="1"/>
        <v>5.0490000000000004</v>
      </c>
      <c r="E43" s="3">
        <f t="shared" si="2"/>
        <v>713.01247771836006</v>
      </c>
    </row>
    <row r="44" spans="1:5" x14ac:dyDescent="0.25">
      <c r="A44">
        <v>21</v>
      </c>
      <c r="B44">
        <v>0.84750000000000003</v>
      </c>
      <c r="C44" s="3">
        <f t="shared" si="0"/>
        <v>24.98224548078224</v>
      </c>
      <c r="D44" s="2">
        <f t="shared" si="1"/>
        <v>5.085</v>
      </c>
      <c r="E44" s="3">
        <f t="shared" si="2"/>
        <v>707.9646017699115</v>
      </c>
    </row>
    <row r="45" spans="1:5" x14ac:dyDescent="0.25">
      <c r="A45">
        <v>21.5</v>
      </c>
      <c r="B45">
        <v>0.85350000000000004</v>
      </c>
      <c r="C45" s="3">
        <f t="shared" si="0"/>
        <v>20.005341426160612</v>
      </c>
      <c r="D45" s="2">
        <f t="shared" si="1"/>
        <v>5.1210000000000004</v>
      </c>
      <c r="E45" s="3">
        <f t="shared" si="2"/>
        <v>702.98769771528987</v>
      </c>
    </row>
    <row r="46" spans="1:5" x14ac:dyDescent="0.25">
      <c r="A46">
        <v>22</v>
      </c>
      <c r="B46">
        <v>0.85960000000000003</v>
      </c>
      <c r="C46" s="3">
        <f t="shared" si="0"/>
        <v>15.016713045444931</v>
      </c>
      <c r="D46" s="2">
        <f t="shared" si="1"/>
        <v>5.1576000000000004</v>
      </c>
      <c r="E46" s="3">
        <f t="shared" si="2"/>
        <v>697.99906933457419</v>
      </c>
    </row>
    <row r="47" spans="1:5" x14ac:dyDescent="0.25">
      <c r="A47">
        <v>22.5</v>
      </c>
      <c r="B47">
        <v>0.86580000000000001</v>
      </c>
      <c r="C47" s="3">
        <f t="shared" si="0"/>
        <v>10.018336711563734</v>
      </c>
      <c r="D47" s="2">
        <f t="shared" si="1"/>
        <v>5.1947999999999999</v>
      </c>
      <c r="E47" s="3">
        <f t="shared" si="2"/>
        <v>693.00069300069299</v>
      </c>
    </row>
    <row r="48" spans="1:5" x14ac:dyDescent="0.25">
      <c r="A48">
        <v>23</v>
      </c>
      <c r="B48">
        <v>0.87209999999999999</v>
      </c>
      <c r="C48" s="3">
        <f t="shared" si="0"/>
        <v>5.0121397549024778</v>
      </c>
      <c r="D48" s="2">
        <f t="shared" si="1"/>
        <v>5.2325999999999997</v>
      </c>
      <c r="E48" s="3">
        <f t="shared" si="2"/>
        <v>687.99449604403173</v>
      </c>
    </row>
    <row r="49" spans="1:5" x14ac:dyDescent="0.25">
      <c r="A49">
        <v>23.5</v>
      </c>
      <c r="B49">
        <v>0.87849999999999995</v>
      </c>
      <c r="C49" s="3">
        <f t="shared" si="0"/>
        <v>0</v>
      </c>
      <c r="D49" s="2">
        <f t="shared" si="1"/>
        <v>5.2709999999999999</v>
      </c>
      <c r="E49" s="3">
        <f t="shared" si="2"/>
        <v>682.98235628912926</v>
      </c>
    </row>
    <row r="50" spans="1:5" x14ac:dyDescent="0.25">
      <c r="A50">
        <v>24</v>
      </c>
      <c r="B50">
        <v>0.88500000000000001</v>
      </c>
      <c r="C50" s="3">
        <f t="shared" si="0"/>
        <v>-5.0162545942140468</v>
      </c>
      <c r="D50" s="2">
        <f t="shared" si="1"/>
        <v>5.3100000000000005</v>
      </c>
      <c r="E50" s="3">
        <f t="shared" si="2"/>
        <v>677.96610169491521</v>
      </c>
    </row>
    <row r="51" spans="1:5" x14ac:dyDescent="0.25">
      <c r="A51">
        <v>24.5</v>
      </c>
      <c r="B51">
        <v>0.89149999999999996</v>
      </c>
      <c r="C51" s="3">
        <f t="shared" si="0"/>
        <v>-9.9593613368017486</v>
      </c>
      <c r="D51" s="2">
        <f t="shared" si="1"/>
        <v>5.3490000000000002</v>
      </c>
      <c r="E51" s="3">
        <f t="shared" si="2"/>
        <v>673.02299495232751</v>
      </c>
    </row>
    <row r="52" spans="1:5" x14ac:dyDescent="0.25">
      <c r="A52">
        <v>25</v>
      </c>
      <c r="B52">
        <v>0.8982</v>
      </c>
      <c r="C52" s="3">
        <f t="shared" si="0"/>
        <v>-14.979684278441141</v>
      </c>
      <c r="D52" s="2">
        <f t="shared" si="1"/>
        <v>5.3891999999999998</v>
      </c>
      <c r="E52" s="3">
        <f t="shared" si="2"/>
        <v>668.00267201068812</v>
      </c>
    </row>
    <row r="53" spans="1:5" x14ac:dyDescent="0.25">
      <c r="A53">
        <v>25.5</v>
      </c>
      <c r="B53">
        <v>0.90500000000000003</v>
      </c>
      <c r="C53" s="3">
        <f t="shared" si="0"/>
        <v>-19.998930874764596</v>
      </c>
      <c r="D53" s="2">
        <f t="shared" si="1"/>
        <v>5.43</v>
      </c>
      <c r="E53" s="3">
        <f t="shared" si="2"/>
        <v>662.98342541436466</v>
      </c>
    </row>
    <row r="54" spans="1:5" x14ac:dyDescent="0.25">
      <c r="A54">
        <v>26</v>
      </c>
      <c r="B54">
        <v>0.91900000000000004</v>
      </c>
      <c r="C54" s="3">
        <f t="shared" si="0"/>
        <v>-30.098787192284931</v>
      </c>
      <c r="D54" s="2">
        <f t="shared" si="1"/>
        <v>5.5140000000000002</v>
      </c>
      <c r="E54" s="3">
        <f t="shared" si="2"/>
        <v>652.88356909684433</v>
      </c>
    </row>
    <row r="55" spans="1:5" x14ac:dyDescent="0.25">
      <c r="A55">
        <v>26.5</v>
      </c>
      <c r="B55">
        <v>0.91879999999999995</v>
      </c>
      <c r="C55" s="3">
        <f t="shared" si="0"/>
        <v>-29.956670612159201</v>
      </c>
      <c r="D55" s="2">
        <f t="shared" si="1"/>
        <v>5.5127999999999995</v>
      </c>
      <c r="E55" s="3">
        <f t="shared" si="2"/>
        <v>653.02568567697006</v>
      </c>
    </row>
    <row r="56" spans="1:5" x14ac:dyDescent="0.25">
      <c r="A56">
        <v>27</v>
      </c>
      <c r="B56">
        <v>0.92589999999999995</v>
      </c>
      <c r="C56" s="3">
        <f t="shared" si="0"/>
        <v>-34.964211781083009</v>
      </c>
      <c r="D56" s="2">
        <f t="shared" si="1"/>
        <v>5.5553999999999997</v>
      </c>
      <c r="E56" s="3">
        <f t="shared" si="2"/>
        <v>648.01814450804625</v>
      </c>
    </row>
    <row r="57" spans="1:5" x14ac:dyDescent="0.25">
      <c r="A57">
        <v>27.5</v>
      </c>
      <c r="B57">
        <v>0.93310000000000004</v>
      </c>
      <c r="C57" s="3">
        <f t="shared" si="0"/>
        <v>-39.964458957653505</v>
      </c>
      <c r="D57" s="2">
        <f t="shared" si="1"/>
        <v>5.5986000000000002</v>
      </c>
      <c r="E57" s="3">
        <f t="shared" si="2"/>
        <v>643.01789733147575</v>
      </c>
    </row>
    <row r="58" spans="1:5" x14ac:dyDescent="0.25">
      <c r="A58">
        <v>28</v>
      </c>
      <c r="B58">
        <v>0.94040000000000001</v>
      </c>
      <c r="C58" s="3">
        <f t="shared" si="0"/>
        <v>-44.955984532429966</v>
      </c>
      <c r="D58" s="2">
        <f t="shared" si="1"/>
        <v>5.6424000000000003</v>
      </c>
      <c r="E58" s="3">
        <f t="shared" si="2"/>
        <v>638.02637175669929</v>
      </c>
    </row>
    <row r="59" spans="1:5" x14ac:dyDescent="0.25">
      <c r="A59">
        <v>28.5</v>
      </c>
      <c r="B59">
        <v>0.94789999999999996</v>
      </c>
      <c r="C59" s="3">
        <f t="shared" si="0"/>
        <v>-50.004194035726982</v>
      </c>
      <c r="D59" s="2">
        <f t="shared" si="1"/>
        <v>5.6874000000000002</v>
      </c>
      <c r="E59" s="3">
        <f t="shared" si="2"/>
        <v>632.97816225340227</v>
      </c>
    </row>
    <row r="60" spans="1:5" x14ac:dyDescent="0.25">
      <c r="A60">
        <v>29</v>
      </c>
      <c r="B60">
        <v>0.95540000000000003</v>
      </c>
      <c r="C60" s="3">
        <f t="shared" si="0"/>
        <v>-54.973145487370857</v>
      </c>
      <c r="D60" s="2">
        <f t="shared" si="1"/>
        <v>5.7324000000000002</v>
      </c>
      <c r="E60" s="3">
        <f t="shared" si="2"/>
        <v>628.0092108017584</v>
      </c>
    </row>
    <row r="61" spans="1:5" x14ac:dyDescent="0.25">
      <c r="A61">
        <v>29.5</v>
      </c>
      <c r="B61">
        <v>0.96309999999999996</v>
      </c>
      <c r="C61" s="3">
        <f t="shared" si="0"/>
        <v>-59.994089234825424</v>
      </c>
      <c r="D61" s="2">
        <f t="shared" si="1"/>
        <v>5.7786</v>
      </c>
      <c r="E61" s="3">
        <f t="shared" si="2"/>
        <v>622.98826705430383</v>
      </c>
    </row>
    <row r="62" spans="1:5" x14ac:dyDescent="0.25">
      <c r="A62">
        <v>30</v>
      </c>
      <c r="B62">
        <v>0.97089999999999999</v>
      </c>
      <c r="C62" s="3">
        <f t="shared" si="0"/>
        <v>-64.999041838619405</v>
      </c>
      <c r="D62" s="2">
        <f t="shared" si="1"/>
        <v>5.8254000000000001</v>
      </c>
      <c r="E62" s="3">
        <f t="shared" si="2"/>
        <v>617.98331445050985</v>
      </c>
    </row>
    <row r="63" spans="1:5" x14ac:dyDescent="0.25">
      <c r="A63">
        <v>30.5</v>
      </c>
      <c r="B63">
        <v>0.97719999999999996</v>
      </c>
      <c r="C63" s="3">
        <f t="shared" si="0"/>
        <v>-68.983174954704396</v>
      </c>
      <c r="D63" s="2">
        <f t="shared" si="1"/>
        <v>5.8632</v>
      </c>
      <c r="E63" s="3">
        <f t="shared" si="2"/>
        <v>613.99918133442486</v>
      </c>
    </row>
    <row r="64" spans="1:5" x14ac:dyDescent="0.25">
      <c r="A64">
        <v>31</v>
      </c>
      <c r="B64">
        <v>0.98360000000000003</v>
      </c>
      <c r="C64" s="3">
        <f t="shared" si="0"/>
        <v>-72.978289595351271</v>
      </c>
      <c r="D64" s="2">
        <f t="shared" si="1"/>
        <v>5.9016000000000002</v>
      </c>
      <c r="E64" s="3">
        <f t="shared" si="2"/>
        <v>610.00406669377799</v>
      </c>
    </row>
    <row r="65" spans="1:5" x14ac:dyDescent="0.25">
      <c r="A65">
        <v>31.5</v>
      </c>
      <c r="B65">
        <v>0.99009999999999998</v>
      </c>
      <c r="C65" s="3">
        <f t="shared" si="0"/>
        <v>-76.982962288523254</v>
      </c>
      <c r="D65" s="2">
        <f t="shared" si="1"/>
        <v>5.9405999999999999</v>
      </c>
      <c r="E65" s="3">
        <f t="shared" si="2"/>
        <v>605.999394000606</v>
      </c>
    </row>
    <row r="66" spans="1:5" x14ac:dyDescent="0.25">
      <c r="A66">
        <v>32</v>
      </c>
      <c r="B66">
        <v>0.99670000000000003</v>
      </c>
      <c r="C66" s="3">
        <f t="shared" si="0"/>
        <v>-80.995800655538346</v>
      </c>
      <c r="D66" s="2">
        <f t="shared" si="1"/>
        <v>5.9802</v>
      </c>
      <c r="E66" s="3">
        <f t="shared" si="2"/>
        <v>601.98655563359091</v>
      </c>
    </row>
    <row r="67" spans="1:5" x14ac:dyDescent="0.25">
      <c r="A67">
        <v>32.5</v>
      </c>
      <c r="B67">
        <v>1.0033000000000001</v>
      </c>
      <c r="C67" s="3">
        <f t="shared" ref="C67:C82" si="3">E67-E$49</f>
        <v>-84.955843780408031</v>
      </c>
      <c r="D67" s="2">
        <f t="shared" ref="D67:D82" si="4">B67*6</f>
        <v>6.0198</v>
      </c>
      <c r="E67" s="3">
        <f t="shared" ref="E67:E82" si="5">3600/D67</f>
        <v>598.02651250872123</v>
      </c>
    </row>
    <row r="68" spans="1:5" x14ac:dyDescent="0.25">
      <c r="A68">
        <v>33</v>
      </c>
      <c r="B68">
        <v>1.0101</v>
      </c>
      <c r="C68" s="3">
        <f t="shared" si="3"/>
        <v>-88.981762288535265</v>
      </c>
      <c r="D68" s="2">
        <f t="shared" si="4"/>
        <v>6.0606</v>
      </c>
      <c r="E68" s="3">
        <f t="shared" si="5"/>
        <v>594.00059400059399</v>
      </c>
    </row>
    <row r="69" spans="1:5" x14ac:dyDescent="0.25">
      <c r="A69">
        <v>33.5</v>
      </c>
      <c r="B69">
        <v>1.0168999999999999</v>
      </c>
      <c r="C69" s="3">
        <f t="shared" si="3"/>
        <v>-92.953838244090434</v>
      </c>
      <c r="D69" s="2">
        <f t="shared" si="4"/>
        <v>6.1013999999999999</v>
      </c>
      <c r="E69" s="3">
        <f t="shared" si="5"/>
        <v>590.02851804503882</v>
      </c>
    </row>
    <row r="70" spans="1:5" x14ac:dyDescent="0.25">
      <c r="A70">
        <v>34</v>
      </c>
      <c r="B70">
        <v>1.0239</v>
      </c>
      <c r="C70" s="3">
        <f t="shared" si="3"/>
        <v>-96.987630241663624</v>
      </c>
      <c r="D70" s="2">
        <f t="shared" si="4"/>
        <v>6.1433999999999997</v>
      </c>
      <c r="E70" s="3">
        <f t="shared" si="5"/>
        <v>585.99472604746563</v>
      </c>
    </row>
    <row r="71" spans="1:5" x14ac:dyDescent="0.25">
      <c r="A71">
        <v>34.5</v>
      </c>
      <c r="B71">
        <v>1.0308999999999999</v>
      </c>
      <c r="C71" s="3">
        <f t="shared" si="3"/>
        <v>-100.96664186483974</v>
      </c>
      <c r="D71" s="2">
        <f t="shared" si="4"/>
        <v>6.1853999999999996</v>
      </c>
      <c r="E71" s="3">
        <f t="shared" si="5"/>
        <v>582.01571442428951</v>
      </c>
    </row>
    <row r="72" spans="1:5" x14ac:dyDescent="0.25">
      <c r="A72">
        <v>35</v>
      </c>
      <c r="B72">
        <v>1.0381</v>
      </c>
      <c r="C72" s="3">
        <f t="shared" si="3"/>
        <v>-105.0033561927994</v>
      </c>
      <c r="D72" s="2">
        <f t="shared" si="4"/>
        <v>6.2286000000000001</v>
      </c>
      <c r="E72" s="3">
        <f t="shared" si="5"/>
        <v>577.97900009632986</v>
      </c>
    </row>
    <row r="73" spans="1:5" x14ac:dyDescent="0.25">
      <c r="A73">
        <v>35.5</v>
      </c>
      <c r="B73">
        <v>1.0452999999999999</v>
      </c>
      <c r="C73" s="3">
        <f t="shared" si="3"/>
        <v>-108.98446094807878</v>
      </c>
      <c r="D73" s="2">
        <f t="shared" si="4"/>
        <v>6.2717999999999989</v>
      </c>
      <c r="E73" s="3">
        <f t="shared" si="5"/>
        <v>573.99789534105048</v>
      </c>
    </row>
    <row r="74" spans="1:5" x14ac:dyDescent="0.25">
      <c r="A74">
        <v>36</v>
      </c>
      <c r="B74">
        <v>1.0526</v>
      </c>
      <c r="C74" s="3">
        <f t="shared" si="3"/>
        <v>-112.96525577611385</v>
      </c>
      <c r="D74" s="2">
        <f t="shared" si="4"/>
        <v>6.3155999999999999</v>
      </c>
      <c r="E74" s="3">
        <f t="shared" si="5"/>
        <v>570.01710051301541</v>
      </c>
    </row>
    <row r="75" spans="1:5" x14ac:dyDescent="0.25">
      <c r="A75">
        <v>36.5</v>
      </c>
      <c r="B75">
        <v>1.0601</v>
      </c>
      <c r="C75" s="3">
        <f t="shared" si="3"/>
        <v>-116.998015189233</v>
      </c>
      <c r="D75" s="2">
        <f t="shared" si="4"/>
        <v>6.3605999999999998</v>
      </c>
      <c r="E75" s="3">
        <f t="shared" si="5"/>
        <v>565.98434109989626</v>
      </c>
    </row>
    <row r="76" spans="1:5" x14ac:dyDescent="0.25">
      <c r="A76">
        <v>37</v>
      </c>
      <c r="B76">
        <v>1.0676000000000001</v>
      </c>
      <c r="C76" s="3">
        <f t="shared" si="3"/>
        <v>-120.97411350156847</v>
      </c>
      <c r="D76" s="2">
        <f t="shared" si="4"/>
        <v>6.4056000000000006</v>
      </c>
      <c r="E76" s="3">
        <f t="shared" si="5"/>
        <v>562.00824278756079</v>
      </c>
    </row>
    <row r="77" spans="1:5" x14ac:dyDescent="0.25">
      <c r="A77">
        <v>37.5</v>
      </c>
      <c r="B77">
        <v>1.0752999999999999</v>
      </c>
      <c r="C77" s="3">
        <f t="shared" si="3"/>
        <v>-124.99853781986485</v>
      </c>
      <c r="D77" s="2">
        <f t="shared" si="4"/>
        <v>6.4517999999999995</v>
      </c>
      <c r="E77" s="3">
        <f t="shared" si="5"/>
        <v>557.98381846926441</v>
      </c>
    </row>
    <row r="78" spans="1:5" x14ac:dyDescent="0.25">
      <c r="A78">
        <v>38</v>
      </c>
      <c r="B78">
        <v>1.083</v>
      </c>
      <c r="C78" s="3">
        <f t="shared" si="3"/>
        <v>-128.96573579051426</v>
      </c>
      <c r="D78" s="2">
        <f t="shared" si="4"/>
        <v>6.4979999999999993</v>
      </c>
      <c r="E78" s="3">
        <f t="shared" si="5"/>
        <v>554.016620498615</v>
      </c>
    </row>
    <row r="79" spans="1:5" x14ac:dyDescent="0.25">
      <c r="A79">
        <v>38.5</v>
      </c>
      <c r="B79">
        <v>1.0909</v>
      </c>
      <c r="C79" s="3">
        <f t="shared" si="3"/>
        <v>-132.9777729176011</v>
      </c>
      <c r="D79" s="2">
        <f t="shared" si="4"/>
        <v>6.5453999999999999</v>
      </c>
      <c r="E79" s="3">
        <f t="shared" si="5"/>
        <v>550.00458337152816</v>
      </c>
    </row>
    <row r="80" spans="1:5" x14ac:dyDescent="0.25">
      <c r="A80">
        <v>39</v>
      </c>
      <c r="B80">
        <v>1.0989</v>
      </c>
      <c r="C80" s="3">
        <f t="shared" si="3"/>
        <v>-136.98181028858323</v>
      </c>
      <c r="D80" s="2">
        <f t="shared" si="4"/>
        <v>6.5933999999999999</v>
      </c>
      <c r="E80" s="3">
        <f t="shared" si="5"/>
        <v>546.00054600054602</v>
      </c>
    </row>
    <row r="81" spans="1:5" x14ac:dyDescent="0.25">
      <c r="A81">
        <v>39.5</v>
      </c>
      <c r="B81">
        <v>1.107</v>
      </c>
      <c r="C81" s="3">
        <f t="shared" si="3"/>
        <v>-140.97693623492864</v>
      </c>
      <c r="D81" s="2">
        <f t="shared" si="4"/>
        <v>6.6419999999999995</v>
      </c>
      <c r="E81" s="3">
        <f t="shared" si="5"/>
        <v>542.00542005420061</v>
      </c>
    </row>
    <row r="82" spans="1:5" x14ac:dyDescent="0.25">
      <c r="A82">
        <v>40</v>
      </c>
      <c r="B82">
        <v>1.1152</v>
      </c>
      <c r="C82" s="3">
        <f t="shared" si="3"/>
        <v>-144.9622702059155</v>
      </c>
      <c r="D82" s="2">
        <f t="shared" si="4"/>
        <v>6.6912000000000003</v>
      </c>
      <c r="E82" s="3">
        <f t="shared" si="5"/>
        <v>538.02008608321376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RIGOT</dc:creator>
  <cp:lastModifiedBy>guillaume RIGOT</cp:lastModifiedBy>
  <cp:lastPrinted>2026-05-15T16:54:34Z</cp:lastPrinted>
  <dcterms:created xsi:type="dcterms:W3CDTF">2019-10-27T21:00:44Z</dcterms:created>
  <dcterms:modified xsi:type="dcterms:W3CDTF">2026-05-15T16:54:51Z</dcterms:modified>
</cp:coreProperties>
</file>